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45" yWindow="-165" windowWidth="20730" windowHeight="11760"/>
  </bookViews>
  <sheets>
    <sheet name="ТТД игроков" sheetId="3" r:id="rId1"/>
    <sheet name="ТТД Команд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12" i="3"/>
  <c r="F6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3" i="3"/>
  <c r="I4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3" i="3"/>
  <c r="I3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F3" i="3"/>
  <c r="F5" i="3"/>
  <c r="F7" i="3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V4" i="3"/>
  <c r="U4" i="3"/>
  <c r="U5" i="3"/>
  <c r="U6" i="3"/>
  <c r="U7" i="3"/>
  <c r="U8" i="3"/>
  <c r="W8" i="3" s="1"/>
  <c r="U9" i="3"/>
  <c r="U10" i="3"/>
  <c r="W10" i="3" s="1"/>
  <c r="U11" i="3"/>
  <c r="U12" i="3"/>
  <c r="U13" i="3"/>
  <c r="U14" i="3"/>
  <c r="U15" i="3"/>
  <c r="U16" i="3"/>
  <c r="W16" i="3" s="1"/>
  <c r="U17" i="3"/>
  <c r="U18" i="3"/>
  <c r="U19" i="3"/>
  <c r="U20" i="3"/>
  <c r="U21" i="3"/>
  <c r="U22" i="3"/>
  <c r="U23" i="3"/>
  <c r="U24" i="3"/>
  <c r="U25" i="3"/>
  <c r="U26" i="3"/>
  <c r="U27" i="3"/>
  <c r="V5" i="3"/>
  <c r="V6" i="3"/>
  <c r="V7" i="3"/>
  <c r="V8" i="3"/>
  <c r="V9" i="3"/>
  <c r="V10" i="3"/>
  <c r="V11" i="3"/>
  <c r="V12" i="3"/>
  <c r="V13" i="3"/>
  <c r="V14" i="3"/>
  <c r="V15" i="3"/>
  <c r="W15" i="3" s="1"/>
  <c r="V16" i="3"/>
  <c r="V17" i="3"/>
  <c r="V18" i="3"/>
  <c r="V19" i="3"/>
  <c r="V20" i="3"/>
  <c r="V21" i="3"/>
  <c r="V22" i="3"/>
  <c r="V23" i="3"/>
  <c r="V24" i="3"/>
  <c r="V25" i="3"/>
  <c r="V26" i="3"/>
  <c r="V27" i="3"/>
  <c r="W12" i="3"/>
  <c r="W20" i="3"/>
  <c r="U3" i="3"/>
  <c r="W9" i="3" l="1"/>
  <c r="W7" i="3"/>
  <c r="W24" i="3"/>
  <c r="W6" i="3"/>
  <c r="W22" i="3"/>
  <c r="W26" i="3"/>
  <c r="W5" i="3"/>
  <c r="W4" i="3"/>
  <c r="W18" i="3"/>
  <c r="W14" i="3"/>
  <c r="W19" i="3"/>
  <c r="W17" i="3"/>
  <c r="W13" i="3"/>
  <c r="W23" i="3"/>
  <c r="W25" i="3"/>
  <c r="W27" i="3"/>
  <c r="W11" i="3"/>
  <c r="N28" i="3"/>
  <c r="W21" i="3"/>
  <c r="V3" i="3" l="1"/>
  <c r="W3" i="3" s="1"/>
  <c r="Q9" i="4"/>
  <c r="P9" i="4"/>
  <c r="O9" i="4"/>
  <c r="N9" i="4"/>
  <c r="M9" i="4"/>
  <c r="L9" i="4"/>
  <c r="K9" i="4"/>
  <c r="J9" i="4"/>
  <c r="I9" i="4"/>
  <c r="H9" i="4"/>
  <c r="G9" i="4"/>
  <c r="F9" i="4"/>
  <c r="S8" i="4"/>
  <c r="R8" i="4"/>
  <c r="T8" i="4" s="1"/>
  <c r="S7" i="4"/>
  <c r="R7" i="4"/>
  <c r="S6" i="4"/>
  <c r="R6" i="4"/>
  <c r="T6" i="4" s="1"/>
  <c r="S5" i="4"/>
  <c r="R5" i="4"/>
  <c r="R9" i="4" l="1"/>
  <c r="T9" i="4" s="1"/>
  <c r="S9" i="4"/>
  <c r="T5" i="4"/>
  <c r="T7" i="4"/>
  <c r="I28" i="3"/>
  <c r="T28" i="3"/>
  <c r="S28" i="3"/>
  <c r="R28" i="3"/>
  <c r="P28" i="3"/>
  <c r="O28" i="3"/>
  <c r="M28" i="3"/>
  <c r="L28" i="3"/>
  <c r="K28" i="3"/>
  <c r="J28" i="3"/>
  <c r="H28" i="3"/>
  <c r="Q28" i="3" l="1"/>
  <c r="U28" i="3"/>
  <c r="V28" i="3"/>
  <c r="G28" i="3"/>
  <c r="W28" i="3" l="1"/>
  <c r="E28" i="3"/>
  <c r="F28" i="3"/>
</calcChain>
</file>

<file path=xl/comments1.xml><?xml version="1.0" encoding="utf-8"?>
<comments xmlns="http://schemas.openxmlformats.org/spreadsheetml/2006/main">
  <authors>
    <author>Автор</author>
  </authors>
  <commentList>
    <comment ref="E2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Забивает Администратор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Расчитывается автоматически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Забивает Администратор</t>
        </r>
      </text>
    </comment>
  </commentList>
</comments>
</file>

<file path=xl/sharedStrings.xml><?xml version="1.0" encoding="utf-8"?>
<sst xmlns="http://schemas.openxmlformats.org/spreadsheetml/2006/main" count="84" uniqueCount="56">
  <si>
    <t>Фио</t>
  </si>
  <si>
    <t>Общее число передач</t>
  </si>
  <si>
    <t>Единоборства</t>
  </si>
  <si>
    <t>Перехваты</t>
  </si>
  <si>
    <t>Подбор</t>
  </si>
  <si>
    <t>Обводка</t>
  </si>
  <si>
    <t>Удары по воротам</t>
  </si>
  <si>
    <t>Общее число ТТД</t>
  </si>
  <si>
    <t>Процент брака</t>
  </si>
  <si>
    <t>точные</t>
  </si>
  <si>
    <t>всего</t>
  </si>
  <si>
    <t>выигр</t>
  </si>
  <si>
    <t>удачно</t>
  </si>
  <si>
    <t>в створ</t>
  </si>
  <si>
    <t>Фолы</t>
  </si>
  <si>
    <t>он</t>
  </si>
  <si>
    <t>на нем</t>
  </si>
  <si>
    <t>удачные</t>
  </si>
  <si>
    <t>Всего команда</t>
  </si>
  <si>
    <t>Игр</t>
  </si>
  <si>
    <t>Всего</t>
  </si>
  <si>
    <t>Команда</t>
  </si>
  <si>
    <t>Очки</t>
  </si>
  <si>
    <t>ТТД Команды</t>
  </si>
  <si>
    <t>не точные</t>
  </si>
  <si>
    <t>поигр.</t>
  </si>
  <si>
    <t>не удачно</t>
  </si>
  <si>
    <t>по воротам</t>
  </si>
  <si>
    <t>% брака</t>
  </si>
  <si>
    <t>Перех.</t>
  </si>
  <si>
    <t>Минимальные требования для загружаемых медиа.</t>
  </si>
  <si>
    <t xml:space="preserve">Абдуллаев Мамед </t>
  </si>
  <si>
    <t xml:space="preserve">Иванов Петр </t>
  </si>
  <si>
    <t xml:space="preserve">Шадрин Никита </t>
  </si>
  <si>
    <t xml:space="preserve">Коротинский Артем </t>
  </si>
  <si>
    <t xml:space="preserve">Марков Андрей </t>
  </si>
  <si>
    <t xml:space="preserve">Дильмухаметов Тимур </t>
  </si>
  <si>
    <t xml:space="preserve">Костенко Павел </t>
  </si>
  <si>
    <t xml:space="preserve">Самуйленков Михаил </t>
  </si>
  <si>
    <t xml:space="preserve">Волненко Дмитрий </t>
  </si>
  <si>
    <t xml:space="preserve">Овсянников Ярослав </t>
  </si>
  <si>
    <t xml:space="preserve">Аксютенко Владислав </t>
  </si>
  <si>
    <t xml:space="preserve">Грушин Александр </t>
  </si>
  <si>
    <t xml:space="preserve">Бадалян Арсен </t>
  </si>
  <si>
    <t xml:space="preserve">Бондаренко Даниил </t>
  </si>
  <si>
    <t xml:space="preserve">Тарасов Артем </t>
  </si>
  <si>
    <t xml:space="preserve">Ершов Артем </t>
  </si>
  <si>
    <t xml:space="preserve">Щербаков Евгений </t>
  </si>
  <si>
    <t xml:space="preserve">Ямщиков Денис </t>
  </si>
  <si>
    <t xml:space="preserve">Ямщиков Максим </t>
  </si>
  <si>
    <t xml:space="preserve">Казанцев Андрей </t>
  </si>
  <si>
    <t xml:space="preserve">Габриелян Артур </t>
  </si>
  <si>
    <t xml:space="preserve">Мндлян Эдуард </t>
  </si>
  <si>
    <t>Асланов Руслан</t>
  </si>
  <si>
    <t>(Корявая формула, не считается)</t>
  </si>
  <si>
    <t>Апалькин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</si>
</sst>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8" applyNumberFormat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7" xfId="0" applyBorder="1"/>
    <xf numFmtId="0" fontId="2" fillId="0" borderId="0" xfId="0" applyFont="1"/>
    <xf numFmtId="0" fontId="3" fillId="2" borderId="8" xfId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1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0" fontId="3" fillId="2" borderId="4" xfId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5" borderId="8" xfId="1" applyFill="1" applyBorder="1" applyAlignment="1">
      <alignment horizontal="center" vertical="center" wrapText="1"/>
    </xf>
    <xf numFmtId="0" fontId="5" fillId="3" borderId="8" xfId="2" applyAlignment="1">
      <alignment horizontal="center"/>
    </xf>
    <xf numFmtId="0" fontId="8" fillId="6" borderId="8" xfId="1" applyFont="1" applyFill="1" applyBorder="1" applyAlignment="1">
      <alignment horizontal="center" vertical="center" wrapText="1"/>
    </xf>
    <xf numFmtId="0" fontId="9" fillId="6" borderId="8" xfId="2" applyFont="1" applyFill="1" applyAlignment="1">
      <alignment horizontal="center" vertical="center"/>
    </xf>
    <xf numFmtId="0" fontId="1" fillId="7" borderId="8" xfId="1" applyFont="1" applyFill="1" applyBorder="1" applyAlignment="1">
      <alignment horizontal="center" vertical="center" wrapText="1"/>
    </xf>
    <xf numFmtId="0" fontId="11" fillId="5" borderId="8" xfId="2" applyFont="1" applyFill="1" applyAlignment="1">
      <alignment horizontal="left" vertical="center"/>
    </xf>
    <xf numFmtId="0" fontId="11" fillId="5" borderId="8" xfId="2" applyFont="1" applyFill="1" applyAlignment="1">
      <alignment horizontal="center" vertical="center"/>
    </xf>
    <xf numFmtId="0" fontId="9" fillId="6" borderId="8" xfId="2" applyFont="1" applyFill="1" applyAlignment="1" applyProtection="1">
      <alignment horizontal="center" vertical="center"/>
      <protection locked="0"/>
    </xf>
    <xf numFmtId="0" fontId="5" fillId="4" borderId="8" xfId="2" applyFill="1" applyAlignment="1" applyProtection="1">
      <alignment horizontal="left" vertical="center"/>
      <protection locked="0"/>
    </xf>
    <xf numFmtId="0" fontId="5" fillId="7" borderId="8" xfId="2" applyFill="1" applyAlignment="1" applyProtection="1">
      <alignment horizontal="center" vertical="center"/>
      <protection locked="0"/>
    </xf>
    <xf numFmtId="0" fontId="5" fillId="4" borderId="8" xfId="2" applyFill="1" applyAlignment="1" applyProtection="1">
      <alignment horizontal="center" vertical="center"/>
      <protection locked="0"/>
    </xf>
    <xf numFmtId="0" fontId="9" fillId="6" borderId="8" xfId="2" applyFont="1" applyFill="1" applyAlignment="1" applyProtection="1">
      <alignment horizontal="center" vertical="center"/>
    </xf>
    <xf numFmtId="0" fontId="5" fillId="4" borderId="8" xfId="2" applyFill="1" applyAlignment="1" applyProtection="1">
      <alignment horizontal="center" vertical="center"/>
    </xf>
    <xf numFmtId="0" fontId="9" fillId="4" borderId="8" xfId="2" applyFont="1" applyFill="1" applyAlignment="1" applyProtection="1">
      <alignment horizontal="center" vertical="center"/>
    </xf>
    <xf numFmtId="0" fontId="10" fillId="5" borderId="23" xfId="1" applyFont="1" applyFill="1" applyBorder="1" applyAlignment="1">
      <alignment horizontal="center" vertical="center" wrapText="1"/>
    </xf>
    <xf numFmtId="0" fontId="10" fillId="5" borderId="24" xfId="1" applyFont="1" applyFill="1" applyBorder="1" applyAlignment="1">
      <alignment horizontal="center" vertical="center" wrapText="1"/>
    </xf>
    <xf numFmtId="0" fontId="3" fillId="5" borderId="8" xfId="1" applyFill="1" applyBorder="1" applyAlignment="1">
      <alignment horizontal="center" vertical="center" wrapText="1"/>
    </xf>
    <xf numFmtId="0" fontId="11" fillId="5" borderId="8" xfId="2" applyFont="1" applyFill="1" applyAlignment="1">
      <alignment horizontal="center" vertical="center" wrapText="1"/>
    </xf>
    <xf numFmtId="0" fontId="3" fillId="5" borderId="23" xfId="1" applyFill="1" applyBorder="1" applyAlignment="1">
      <alignment horizontal="center" vertical="center" wrapText="1"/>
    </xf>
    <xf numFmtId="0" fontId="3" fillId="5" borderId="24" xfId="1" applyFill="1" applyBorder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3" fillId="2" borderId="9" xfId="1" applyBorder="1" applyAlignment="1">
      <alignment horizontal="center" vertical="center" wrapText="1"/>
    </xf>
    <xf numFmtId="0" fontId="3" fillId="2" borderId="22" xfId="1" applyBorder="1" applyAlignment="1">
      <alignment horizontal="center" vertical="center" wrapText="1"/>
    </xf>
    <xf numFmtId="0" fontId="3" fillId="2" borderId="10" xfId="1" applyBorder="1" applyAlignment="1">
      <alignment horizontal="center" vertical="center" wrapText="1"/>
    </xf>
    <xf numFmtId="0" fontId="3" fillId="2" borderId="17" xfId="1" applyBorder="1" applyAlignment="1">
      <alignment horizontal="center" vertical="center"/>
    </xf>
    <xf numFmtId="0" fontId="3" fillId="2" borderId="18" xfId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/>
    <xf numFmtId="0" fontId="0" fillId="0" borderId="11" xfId="0" applyBorder="1" applyAlignment="1"/>
    <xf numFmtId="0" fontId="0" fillId="0" borderId="20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13" xfId="0" applyBorder="1" applyAlignment="1"/>
  </cellXfs>
  <cellStyles count="3"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8C39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1"/>
  <sheetViews>
    <sheetView tabSelected="1" topLeftCell="D1" workbookViewId="0">
      <pane ySplit="1" topLeftCell="A9" activePane="bottomLeft" state="frozen"/>
      <selection activeCell="D1" sqref="D1"/>
      <selection pane="bottomLeft" activeCell="K25" sqref="K25"/>
    </sheetView>
  </sheetViews>
  <sheetFormatPr defaultRowHeight="15" x14ac:dyDescent="0.25"/>
  <cols>
    <col min="1" max="3" width="0" hidden="1" customWidth="1"/>
    <col min="4" max="4" width="25.85546875" customWidth="1"/>
    <col min="5" max="5" width="6.7109375" customWidth="1"/>
    <col min="6" max="6" width="10.42578125" customWidth="1"/>
    <col min="7" max="7" width="7.7109375" customWidth="1"/>
    <col min="8" max="9" width="8.42578125" customWidth="1"/>
    <col min="10" max="10" width="6.5703125" customWidth="1"/>
    <col min="11" max="11" width="8" customWidth="1"/>
    <col min="12" max="12" width="8.7109375" customWidth="1"/>
    <col min="13" max="13" width="6.28515625" customWidth="1"/>
    <col min="14" max="14" width="10.5703125" style="12" customWidth="1"/>
    <col min="15" max="15" width="7" customWidth="1"/>
    <col min="16" max="16" width="9.140625" customWidth="1"/>
    <col min="17" max="17" width="11.140625" customWidth="1"/>
    <col min="18" max="18" width="9.42578125" customWidth="1"/>
    <col min="19" max="19" width="6.85546875" customWidth="1"/>
    <col min="20" max="20" width="8.42578125" customWidth="1"/>
    <col min="21" max="21" width="8.28515625" customWidth="1"/>
    <col min="22" max="22" width="9.140625" customWidth="1"/>
    <col min="23" max="23" width="8.7109375" customWidth="1"/>
  </cols>
  <sheetData>
    <row r="1" spans="1:23" ht="50.25" customHeight="1" x14ac:dyDescent="0.25">
      <c r="D1" s="31" t="s">
        <v>0</v>
      </c>
      <c r="E1" s="30" t="s">
        <v>1</v>
      </c>
      <c r="F1" s="30"/>
      <c r="G1" s="30"/>
      <c r="H1" s="30" t="s">
        <v>2</v>
      </c>
      <c r="I1" s="30"/>
      <c r="J1" s="30"/>
      <c r="K1" s="32" t="s">
        <v>29</v>
      </c>
      <c r="L1" s="32" t="s">
        <v>4</v>
      </c>
      <c r="M1" s="30" t="s">
        <v>5</v>
      </c>
      <c r="N1" s="30"/>
      <c r="O1" s="30"/>
      <c r="P1" s="30" t="s">
        <v>6</v>
      </c>
      <c r="Q1" s="30"/>
      <c r="R1" s="30"/>
      <c r="S1" s="30" t="s">
        <v>14</v>
      </c>
      <c r="T1" s="30"/>
      <c r="U1" s="30" t="s">
        <v>7</v>
      </c>
      <c r="V1" s="30"/>
      <c r="W1" s="28" t="s">
        <v>28</v>
      </c>
    </row>
    <row r="2" spans="1:23" ht="18" customHeight="1" x14ac:dyDescent="0.25">
      <c r="D2" s="31"/>
      <c r="E2" s="18" t="s">
        <v>10</v>
      </c>
      <c r="F2" s="16" t="s">
        <v>24</v>
      </c>
      <c r="G2" s="14" t="s">
        <v>9</v>
      </c>
      <c r="H2" s="18" t="s">
        <v>10</v>
      </c>
      <c r="I2" s="16" t="s">
        <v>25</v>
      </c>
      <c r="J2" s="14" t="s">
        <v>11</v>
      </c>
      <c r="K2" s="33"/>
      <c r="L2" s="33"/>
      <c r="M2" s="18" t="s">
        <v>10</v>
      </c>
      <c r="N2" s="16" t="s">
        <v>26</v>
      </c>
      <c r="O2" s="14" t="s">
        <v>12</v>
      </c>
      <c r="P2" s="18" t="s">
        <v>10</v>
      </c>
      <c r="Q2" s="16" t="s">
        <v>27</v>
      </c>
      <c r="R2" s="14" t="s">
        <v>13</v>
      </c>
      <c r="S2" s="16" t="s">
        <v>15</v>
      </c>
      <c r="T2" s="14" t="s">
        <v>16</v>
      </c>
      <c r="U2" s="14" t="s">
        <v>10</v>
      </c>
      <c r="V2" s="14" t="s">
        <v>17</v>
      </c>
      <c r="W2" s="29"/>
    </row>
    <row r="3" spans="1:23" x14ac:dyDescent="0.25">
      <c r="A3" t="s">
        <v>30</v>
      </c>
      <c r="C3">
        <v>1</v>
      </c>
      <c r="D3" s="22" t="s">
        <v>53</v>
      </c>
      <c r="E3" s="23">
        <v>36</v>
      </c>
      <c r="F3" s="25">
        <f>E3-G3</f>
        <v>10</v>
      </c>
      <c r="G3" s="24">
        <v>26</v>
      </c>
      <c r="H3" s="23"/>
      <c r="I3" s="17">
        <f>+H3-J3</f>
        <v>0</v>
      </c>
      <c r="J3" s="24"/>
      <c r="K3" s="24">
        <v>15</v>
      </c>
      <c r="L3" s="24"/>
      <c r="M3" s="23"/>
      <c r="N3" s="17">
        <f>+M3-O3</f>
        <v>0</v>
      </c>
      <c r="O3" s="24"/>
      <c r="P3" s="23"/>
      <c r="Q3" s="17">
        <f>P3-R3</f>
        <v>0</v>
      </c>
      <c r="R3" s="24"/>
      <c r="S3" s="21"/>
      <c r="T3" s="24"/>
      <c r="U3" s="26">
        <f>SUM(E3,H3,K3,L3,M3,P3)</f>
        <v>51</v>
      </c>
      <c r="V3" s="26">
        <f>G3+J3+K3+L3+O3+R3</f>
        <v>41</v>
      </c>
      <c r="W3" s="27">
        <f>IF(U3=0,"",ROUNDUP((100-100*(V3/U3)),0))</f>
        <v>20</v>
      </c>
    </row>
    <row r="4" spans="1:23" x14ac:dyDescent="0.25">
      <c r="D4" s="22" t="s">
        <v>31</v>
      </c>
      <c r="E4" s="23">
        <v>37</v>
      </c>
      <c r="F4" s="25">
        <f>E4-G4</f>
        <v>9</v>
      </c>
      <c r="G4" s="24">
        <v>28</v>
      </c>
      <c r="H4" s="23">
        <v>8</v>
      </c>
      <c r="I4" s="17">
        <f>+H4-J4</f>
        <v>3</v>
      </c>
      <c r="J4" s="24">
        <v>5</v>
      </c>
      <c r="K4" s="24">
        <v>4</v>
      </c>
      <c r="L4" s="24"/>
      <c r="M4" s="23"/>
      <c r="N4" s="17">
        <f>+M4-O4</f>
        <v>0</v>
      </c>
      <c r="O4" s="24"/>
      <c r="P4" s="23"/>
      <c r="Q4" s="17">
        <f t="shared" ref="Q4:Q27" si="0">P4-R4</f>
        <v>0</v>
      </c>
      <c r="R4" s="24"/>
      <c r="S4" s="21">
        <v>1</v>
      </c>
      <c r="T4" s="24"/>
      <c r="U4" s="26">
        <f t="shared" ref="U4:U27" si="1">SUM(E4,H4,K4,L4,M4,P4)</f>
        <v>49</v>
      </c>
      <c r="V4" s="26">
        <f>G4+J4+K4+L4+O4+R4</f>
        <v>37</v>
      </c>
      <c r="W4" s="27">
        <f t="shared" ref="W4:W27" si="2">IF(U4=0,"",ROUNDUP((100-100*(V4/U4)),0))</f>
        <v>25</v>
      </c>
    </row>
    <row r="5" spans="1:23" x14ac:dyDescent="0.25">
      <c r="D5" s="22" t="s">
        <v>32</v>
      </c>
      <c r="E5" s="23"/>
      <c r="F5" s="25">
        <f t="shared" ref="F5:F27" si="3">E5-G5</f>
        <v>0</v>
      </c>
      <c r="G5" s="24"/>
      <c r="H5" s="23"/>
      <c r="I5" s="17">
        <f t="shared" ref="I5:I27" si="4">+H5-J5</f>
        <v>0</v>
      </c>
      <c r="J5" s="24"/>
      <c r="K5" s="24"/>
      <c r="L5" s="24"/>
      <c r="M5" s="23"/>
      <c r="N5" s="17">
        <f t="shared" ref="N5:N27" si="5">+M5-O5</f>
        <v>0</v>
      </c>
      <c r="O5" s="24"/>
      <c r="P5" s="23"/>
      <c r="Q5" s="17">
        <f t="shared" si="0"/>
        <v>0</v>
      </c>
      <c r="R5" s="24"/>
      <c r="S5" s="21"/>
      <c r="T5" s="24"/>
      <c r="U5" s="26">
        <f t="shared" si="1"/>
        <v>0</v>
      </c>
      <c r="V5" s="26">
        <f t="shared" ref="V5:V27" si="6">G5+J5+K5+L5+O5+R5</f>
        <v>0</v>
      </c>
      <c r="W5" s="27" t="str">
        <f t="shared" si="2"/>
        <v/>
      </c>
    </row>
    <row r="6" spans="1:23" x14ac:dyDescent="0.25">
      <c r="D6" s="22" t="s">
        <v>33</v>
      </c>
      <c r="E6" s="23">
        <v>41</v>
      </c>
      <c r="F6" s="25">
        <f>E6-G6</f>
        <v>12</v>
      </c>
      <c r="G6" s="24">
        <v>29</v>
      </c>
      <c r="H6" s="23">
        <v>8</v>
      </c>
      <c r="I6" s="17">
        <f t="shared" si="4"/>
        <v>2</v>
      </c>
      <c r="J6" s="24">
        <v>6</v>
      </c>
      <c r="K6" s="24">
        <v>6</v>
      </c>
      <c r="L6" s="24">
        <v>1</v>
      </c>
      <c r="M6" s="23"/>
      <c r="N6" s="17">
        <f t="shared" si="5"/>
        <v>0</v>
      </c>
      <c r="O6" s="24"/>
      <c r="P6" s="23">
        <v>2</v>
      </c>
      <c r="Q6" s="17">
        <f t="shared" si="0"/>
        <v>2</v>
      </c>
      <c r="R6" s="24">
        <v>0</v>
      </c>
      <c r="S6" s="21">
        <v>2</v>
      </c>
      <c r="T6" s="24"/>
      <c r="U6" s="26">
        <f t="shared" si="1"/>
        <v>58</v>
      </c>
      <c r="V6" s="26">
        <f t="shared" si="6"/>
        <v>42</v>
      </c>
      <c r="W6" s="27">
        <f t="shared" si="2"/>
        <v>28</v>
      </c>
    </row>
    <row r="7" spans="1:23" x14ac:dyDescent="0.25">
      <c r="D7" s="22" t="s">
        <v>34</v>
      </c>
      <c r="E7" s="23">
        <v>21</v>
      </c>
      <c r="F7" s="25">
        <f t="shared" si="3"/>
        <v>7</v>
      </c>
      <c r="G7" s="24">
        <v>14</v>
      </c>
      <c r="H7" s="23">
        <v>10</v>
      </c>
      <c r="I7" s="17">
        <f t="shared" si="4"/>
        <v>8</v>
      </c>
      <c r="J7" s="24">
        <v>2</v>
      </c>
      <c r="K7" s="24">
        <v>5</v>
      </c>
      <c r="L7" s="24">
        <v>2</v>
      </c>
      <c r="M7" s="23"/>
      <c r="N7" s="17">
        <f t="shared" si="5"/>
        <v>0</v>
      </c>
      <c r="O7" s="24"/>
      <c r="P7" s="23">
        <v>2</v>
      </c>
      <c r="Q7" s="17">
        <f t="shared" si="0"/>
        <v>0</v>
      </c>
      <c r="R7" s="24">
        <v>2</v>
      </c>
      <c r="S7" s="21">
        <v>1</v>
      </c>
      <c r="T7" s="24">
        <v>1</v>
      </c>
      <c r="U7" s="26">
        <f t="shared" si="1"/>
        <v>40</v>
      </c>
      <c r="V7" s="26">
        <f t="shared" si="6"/>
        <v>25</v>
      </c>
      <c r="W7" s="27">
        <f t="shared" si="2"/>
        <v>38</v>
      </c>
    </row>
    <row r="8" spans="1:23" x14ac:dyDescent="0.25">
      <c r="D8" s="22" t="s">
        <v>35</v>
      </c>
      <c r="E8" s="23">
        <v>43</v>
      </c>
      <c r="F8" s="25">
        <f t="shared" si="3"/>
        <v>15</v>
      </c>
      <c r="G8" s="24">
        <v>28</v>
      </c>
      <c r="H8" s="23">
        <v>5</v>
      </c>
      <c r="I8" s="17">
        <f t="shared" si="4"/>
        <v>2</v>
      </c>
      <c r="J8" s="24">
        <v>3</v>
      </c>
      <c r="K8" s="24">
        <v>2</v>
      </c>
      <c r="L8" s="24">
        <v>2</v>
      </c>
      <c r="M8" s="23">
        <v>1</v>
      </c>
      <c r="N8" s="17">
        <f t="shared" si="5"/>
        <v>1</v>
      </c>
      <c r="O8" s="24">
        <v>0</v>
      </c>
      <c r="P8" s="23">
        <v>2</v>
      </c>
      <c r="Q8" s="17">
        <f t="shared" si="0"/>
        <v>1</v>
      </c>
      <c r="R8" s="24">
        <v>1</v>
      </c>
      <c r="S8" s="21"/>
      <c r="T8" s="24">
        <v>3</v>
      </c>
      <c r="U8" s="26">
        <f t="shared" si="1"/>
        <v>55</v>
      </c>
      <c r="V8" s="26">
        <f t="shared" si="6"/>
        <v>36</v>
      </c>
      <c r="W8" s="27">
        <f t="shared" si="2"/>
        <v>35</v>
      </c>
    </row>
    <row r="9" spans="1:23" x14ac:dyDescent="0.25">
      <c r="D9" s="22" t="s">
        <v>36</v>
      </c>
      <c r="E9" s="23">
        <v>34</v>
      </c>
      <c r="F9" s="25">
        <f t="shared" si="3"/>
        <v>10</v>
      </c>
      <c r="G9" s="24">
        <v>24</v>
      </c>
      <c r="H9" s="23">
        <v>10</v>
      </c>
      <c r="I9" s="17">
        <f t="shared" si="4"/>
        <v>1</v>
      </c>
      <c r="J9" s="24">
        <v>9</v>
      </c>
      <c r="K9" s="24">
        <v>7</v>
      </c>
      <c r="L9" s="24">
        <v>1</v>
      </c>
      <c r="M9" s="23">
        <v>5</v>
      </c>
      <c r="N9" s="17">
        <f t="shared" si="5"/>
        <v>5</v>
      </c>
      <c r="O9" s="24">
        <v>0</v>
      </c>
      <c r="P9" s="23">
        <v>4</v>
      </c>
      <c r="Q9" s="17">
        <f t="shared" si="0"/>
        <v>3</v>
      </c>
      <c r="R9" s="24">
        <v>1</v>
      </c>
      <c r="S9" s="21">
        <v>1</v>
      </c>
      <c r="T9" s="24">
        <v>5</v>
      </c>
      <c r="U9" s="26">
        <f t="shared" si="1"/>
        <v>61</v>
      </c>
      <c r="V9" s="26">
        <f t="shared" si="6"/>
        <v>42</v>
      </c>
      <c r="W9" s="27">
        <f t="shared" si="2"/>
        <v>32</v>
      </c>
    </row>
    <row r="10" spans="1:23" x14ac:dyDescent="0.25">
      <c r="D10" s="22" t="s">
        <v>37</v>
      </c>
      <c r="E10" s="23"/>
      <c r="F10" s="25">
        <f t="shared" si="3"/>
        <v>0</v>
      </c>
      <c r="G10" s="24"/>
      <c r="H10" s="23"/>
      <c r="I10" s="17">
        <f t="shared" si="4"/>
        <v>0</v>
      </c>
      <c r="J10" s="24"/>
      <c r="K10" s="24"/>
      <c r="L10" s="24"/>
      <c r="M10" s="23"/>
      <c r="N10" s="17">
        <f t="shared" si="5"/>
        <v>0</v>
      </c>
      <c r="O10" s="24"/>
      <c r="P10" s="23"/>
      <c r="Q10" s="17">
        <f t="shared" si="0"/>
        <v>0</v>
      </c>
      <c r="R10" s="24"/>
      <c r="S10" s="21"/>
      <c r="T10" s="24"/>
      <c r="U10" s="26">
        <f t="shared" si="1"/>
        <v>0</v>
      </c>
      <c r="V10" s="26">
        <f t="shared" si="6"/>
        <v>0</v>
      </c>
      <c r="W10" s="27" t="str">
        <f t="shared" si="2"/>
        <v/>
      </c>
    </row>
    <row r="11" spans="1:23" x14ac:dyDescent="0.25">
      <c r="D11" s="22" t="s">
        <v>38</v>
      </c>
      <c r="E11" s="23"/>
      <c r="F11" s="25">
        <f t="shared" si="3"/>
        <v>0</v>
      </c>
      <c r="G11" s="24"/>
      <c r="H11" s="23"/>
      <c r="I11" s="17">
        <f t="shared" si="4"/>
        <v>0</v>
      </c>
      <c r="J11" s="24"/>
      <c r="K11" s="24"/>
      <c r="L11" s="24"/>
      <c r="M11" s="23"/>
      <c r="N11" s="17">
        <f t="shared" si="5"/>
        <v>0</v>
      </c>
      <c r="O11" s="24"/>
      <c r="P11" s="23"/>
      <c r="Q11" s="17">
        <f t="shared" si="0"/>
        <v>0</v>
      </c>
      <c r="R11" s="24"/>
      <c r="S11" s="21"/>
      <c r="T11" s="24"/>
      <c r="U11" s="26">
        <f t="shared" si="1"/>
        <v>0</v>
      </c>
      <c r="V11" s="26">
        <f t="shared" si="6"/>
        <v>0</v>
      </c>
      <c r="W11" s="27" t="str">
        <f t="shared" si="2"/>
        <v/>
      </c>
    </row>
    <row r="12" spans="1:23" x14ac:dyDescent="0.25">
      <c r="D12" s="22" t="s">
        <v>54</v>
      </c>
      <c r="E12" s="23"/>
      <c r="F12" s="25">
        <f>E12-FGG12</f>
        <v>0</v>
      </c>
      <c r="G12" s="24"/>
      <c r="H12" s="23"/>
      <c r="I12" s="17">
        <f t="shared" si="4"/>
        <v>0</v>
      </c>
      <c r="J12" s="24"/>
      <c r="K12" s="24"/>
      <c r="L12" s="24"/>
      <c r="M12" s="23"/>
      <c r="N12" s="17">
        <f t="shared" si="5"/>
        <v>0</v>
      </c>
      <c r="O12" s="24"/>
      <c r="P12" s="23"/>
      <c r="Q12" s="17">
        <f t="shared" si="0"/>
        <v>0</v>
      </c>
      <c r="R12" s="24"/>
      <c r="S12" s="21"/>
      <c r="T12" s="24"/>
      <c r="U12" s="26">
        <f t="shared" si="1"/>
        <v>0</v>
      </c>
      <c r="V12" s="26">
        <f t="shared" si="6"/>
        <v>0</v>
      </c>
      <c r="W12" s="27" t="str">
        <f t="shared" si="2"/>
        <v/>
      </c>
    </row>
    <row r="13" spans="1:23" x14ac:dyDescent="0.25">
      <c r="D13" s="22" t="s">
        <v>39</v>
      </c>
      <c r="E13" s="23">
        <v>15</v>
      </c>
      <c r="F13" s="25">
        <f t="shared" si="3"/>
        <v>7</v>
      </c>
      <c r="G13" s="24">
        <v>8</v>
      </c>
      <c r="H13" s="23">
        <v>4</v>
      </c>
      <c r="I13" s="17">
        <f t="shared" si="4"/>
        <v>2</v>
      </c>
      <c r="J13" s="24">
        <v>2</v>
      </c>
      <c r="K13" s="24">
        <v>1</v>
      </c>
      <c r="L13" s="24"/>
      <c r="M13" s="23">
        <v>2</v>
      </c>
      <c r="N13" s="17">
        <f t="shared" si="5"/>
        <v>0</v>
      </c>
      <c r="O13" s="24">
        <v>2</v>
      </c>
      <c r="P13" s="23"/>
      <c r="Q13" s="17">
        <f t="shared" si="0"/>
        <v>0</v>
      </c>
      <c r="R13" s="24"/>
      <c r="S13" s="21"/>
      <c r="T13" s="24">
        <v>1</v>
      </c>
      <c r="U13" s="26">
        <f t="shared" si="1"/>
        <v>22</v>
      </c>
      <c r="V13" s="26">
        <f t="shared" si="6"/>
        <v>13</v>
      </c>
      <c r="W13" s="27">
        <f t="shared" si="2"/>
        <v>41</v>
      </c>
    </row>
    <row r="14" spans="1:23" x14ac:dyDescent="0.25">
      <c r="D14" s="22" t="s">
        <v>40</v>
      </c>
      <c r="E14" s="23">
        <v>60</v>
      </c>
      <c r="F14" s="25">
        <f t="shared" si="3"/>
        <v>9</v>
      </c>
      <c r="G14" s="24">
        <v>51</v>
      </c>
      <c r="H14" s="23">
        <v>19</v>
      </c>
      <c r="I14" s="17">
        <f t="shared" si="4"/>
        <v>1</v>
      </c>
      <c r="J14" s="24">
        <v>18</v>
      </c>
      <c r="K14" s="24">
        <v>4</v>
      </c>
      <c r="L14" s="24">
        <v>6</v>
      </c>
      <c r="M14" s="23">
        <v>6</v>
      </c>
      <c r="N14" s="17">
        <f t="shared" si="5"/>
        <v>1</v>
      </c>
      <c r="O14" s="24">
        <v>5</v>
      </c>
      <c r="P14" s="23"/>
      <c r="Q14" s="17">
        <f t="shared" si="0"/>
        <v>0</v>
      </c>
      <c r="R14" s="24"/>
      <c r="S14" s="21"/>
      <c r="T14" s="24">
        <v>4</v>
      </c>
      <c r="U14" s="26">
        <f t="shared" si="1"/>
        <v>95</v>
      </c>
      <c r="V14" s="26">
        <f t="shared" si="6"/>
        <v>84</v>
      </c>
      <c r="W14" s="27">
        <f t="shared" si="2"/>
        <v>12</v>
      </c>
    </row>
    <row r="15" spans="1:23" x14ac:dyDescent="0.25">
      <c r="D15" s="22" t="s">
        <v>41</v>
      </c>
      <c r="E15" s="23"/>
      <c r="F15" s="25">
        <f t="shared" si="3"/>
        <v>0</v>
      </c>
      <c r="G15" s="24"/>
      <c r="H15" s="23"/>
      <c r="I15" s="17">
        <f t="shared" si="4"/>
        <v>0</v>
      </c>
      <c r="J15" s="24"/>
      <c r="K15" s="24"/>
      <c r="L15" s="24"/>
      <c r="M15" s="23"/>
      <c r="N15" s="17">
        <f t="shared" si="5"/>
        <v>0</v>
      </c>
      <c r="O15" s="24"/>
      <c r="P15" s="23"/>
      <c r="Q15" s="17">
        <f t="shared" si="0"/>
        <v>0</v>
      </c>
      <c r="R15" s="24"/>
      <c r="S15" s="21"/>
      <c r="T15" s="24"/>
      <c r="U15" s="26">
        <f t="shared" si="1"/>
        <v>0</v>
      </c>
      <c r="V15" s="26">
        <f t="shared" si="6"/>
        <v>0</v>
      </c>
      <c r="W15" s="27" t="str">
        <f t="shared" si="2"/>
        <v/>
      </c>
    </row>
    <row r="16" spans="1:23" x14ac:dyDescent="0.25">
      <c r="D16" s="22" t="s">
        <v>42</v>
      </c>
      <c r="E16" s="23">
        <v>54</v>
      </c>
      <c r="F16" s="25">
        <f t="shared" si="3"/>
        <v>16</v>
      </c>
      <c r="G16" s="24">
        <v>38</v>
      </c>
      <c r="H16" s="23">
        <v>5</v>
      </c>
      <c r="I16" s="17">
        <f t="shared" si="4"/>
        <v>2</v>
      </c>
      <c r="J16" s="24">
        <v>3</v>
      </c>
      <c r="K16" s="24">
        <v>8</v>
      </c>
      <c r="L16" s="24">
        <v>3</v>
      </c>
      <c r="M16" s="23"/>
      <c r="N16" s="17">
        <f t="shared" si="5"/>
        <v>0</v>
      </c>
      <c r="O16" s="24"/>
      <c r="P16" s="23">
        <v>2</v>
      </c>
      <c r="Q16" s="17">
        <f t="shared" si="0"/>
        <v>2</v>
      </c>
      <c r="R16" s="24">
        <v>0</v>
      </c>
      <c r="S16" s="21">
        <v>1</v>
      </c>
      <c r="T16" s="24"/>
      <c r="U16" s="26">
        <f t="shared" si="1"/>
        <v>72</v>
      </c>
      <c r="V16" s="26">
        <f t="shared" si="6"/>
        <v>52</v>
      </c>
      <c r="W16" s="27">
        <f t="shared" si="2"/>
        <v>28</v>
      </c>
    </row>
    <row r="17" spans="1:32" x14ac:dyDescent="0.25">
      <c r="D17" s="22" t="s">
        <v>43</v>
      </c>
      <c r="E17" s="23">
        <v>3</v>
      </c>
      <c r="F17" s="25">
        <f t="shared" si="3"/>
        <v>1</v>
      </c>
      <c r="G17" s="24">
        <v>2</v>
      </c>
      <c r="H17" s="23">
        <v>1</v>
      </c>
      <c r="I17" s="17">
        <f t="shared" si="4"/>
        <v>1</v>
      </c>
      <c r="J17" s="24">
        <v>0</v>
      </c>
      <c r="K17" s="24">
        <v>1</v>
      </c>
      <c r="L17" s="24"/>
      <c r="M17" s="23"/>
      <c r="N17" s="17">
        <f t="shared" si="5"/>
        <v>0</v>
      </c>
      <c r="O17" s="24"/>
      <c r="P17" s="23"/>
      <c r="Q17" s="17">
        <f t="shared" si="0"/>
        <v>0</v>
      </c>
      <c r="R17" s="24"/>
      <c r="S17" s="21"/>
      <c r="T17" s="24"/>
      <c r="U17" s="26">
        <f t="shared" si="1"/>
        <v>5</v>
      </c>
      <c r="V17" s="26">
        <f t="shared" si="6"/>
        <v>3</v>
      </c>
      <c r="W17" s="27">
        <f t="shared" si="2"/>
        <v>40</v>
      </c>
    </row>
    <row r="18" spans="1:32" x14ac:dyDescent="0.25">
      <c r="D18" s="22" t="s">
        <v>44</v>
      </c>
      <c r="E18" s="23"/>
      <c r="F18" s="25">
        <f t="shared" si="3"/>
        <v>0</v>
      </c>
      <c r="G18" s="24"/>
      <c r="H18" s="23"/>
      <c r="I18" s="17">
        <f t="shared" si="4"/>
        <v>0</v>
      </c>
      <c r="J18" s="24"/>
      <c r="K18" s="24"/>
      <c r="L18" s="24"/>
      <c r="M18" s="23"/>
      <c r="N18" s="17">
        <f t="shared" si="5"/>
        <v>0</v>
      </c>
      <c r="O18" s="24"/>
      <c r="P18" s="23"/>
      <c r="Q18" s="17">
        <f t="shared" si="0"/>
        <v>0</v>
      </c>
      <c r="R18" s="24"/>
      <c r="S18" s="21"/>
      <c r="T18" s="24"/>
      <c r="U18" s="26">
        <f t="shared" si="1"/>
        <v>0</v>
      </c>
      <c r="V18" s="26">
        <f t="shared" si="6"/>
        <v>0</v>
      </c>
      <c r="W18" s="27" t="str">
        <f t="shared" si="2"/>
        <v/>
      </c>
    </row>
    <row r="19" spans="1:32" x14ac:dyDescent="0.25">
      <c r="D19" s="22" t="s">
        <v>45</v>
      </c>
      <c r="E19" s="23"/>
      <c r="F19" s="25">
        <f t="shared" si="3"/>
        <v>0</v>
      </c>
      <c r="G19" s="24"/>
      <c r="H19" s="23"/>
      <c r="I19" s="17">
        <f t="shared" si="4"/>
        <v>0</v>
      </c>
      <c r="J19" s="24"/>
      <c r="K19" s="24"/>
      <c r="L19" s="24"/>
      <c r="M19" s="23"/>
      <c r="N19" s="17">
        <f t="shared" si="5"/>
        <v>0</v>
      </c>
      <c r="O19" s="24"/>
      <c r="P19" s="23"/>
      <c r="Q19" s="17">
        <f t="shared" si="0"/>
        <v>0</v>
      </c>
      <c r="R19" s="24"/>
      <c r="S19" s="21"/>
      <c r="T19" s="24"/>
      <c r="U19" s="26">
        <f t="shared" si="1"/>
        <v>0</v>
      </c>
      <c r="V19" s="26">
        <f t="shared" si="6"/>
        <v>0</v>
      </c>
      <c r="W19" s="27" t="str">
        <f t="shared" si="2"/>
        <v/>
      </c>
    </row>
    <row r="20" spans="1:32" x14ac:dyDescent="0.25">
      <c r="D20" s="22" t="s">
        <v>46</v>
      </c>
      <c r="E20" s="23"/>
      <c r="F20" s="25">
        <f t="shared" si="3"/>
        <v>0</v>
      </c>
      <c r="G20" s="24"/>
      <c r="H20" s="23"/>
      <c r="I20" s="17">
        <f t="shared" si="4"/>
        <v>0</v>
      </c>
      <c r="J20" s="24"/>
      <c r="K20" s="24"/>
      <c r="L20" s="24"/>
      <c r="M20" s="23"/>
      <c r="N20" s="17">
        <f t="shared" si="5"/>
        <v>0</v>
      </c>
      <c r="O20" s="24"/>
      <c r="P20" s="23"/>
      <c r="Q20" s="17">
        <f t="shared" si="0"/>
        <v>0</v>
      </c>
      <c r="R20" s="24"/>
      <c r="S20" s="21"/>
      <c r="T20" s="24"/>
      <c r="U20" s="26">
        <f t="shared" si="1"/>
        <v>0</v>
      </c>
      <c r="V20" s="26">
        <f t="shared" si="6"/>
        <v>0</v>
      </c>
      <c r="W20" s="27" t="str">
        <f t="shared" si="2"/>
        <v/>
      </c>
    </row>
    <row r="21" spans="1:32" x14ac:dyDescent="0.25">
      <c r="D21" s="22" t="s">
        <v>47</v>
      </c>
      <c r="E21" s="23"/>
      <c r="F21" s="25">
        <f t="shared" si="3"/>
        <v>0</v>
      </c>
      <c r="G21" s="24"/>
      <c r="H21" s="23"/>
      <c r="I21" s="17">
        <f t="shared" si="4"/>
        <v>0</v>
      </c>
      <c r="J21" s="24"/>
      <c r="K21" s="24"/>
      <c r="L21" s="24"/>
      <c r="M21" s="23"/>
      <c r="N21" s="17">
        <f t="shared" si="5"/>
        <v>0</v>
      </c>
      <c r="O21" s="24"/>
      <c r="P21" s="23"/>
      <c r="Q21" s="17">
        <f t="shared" si="0"/>
        <v>0</v>
      </c>
      <c r="R21" s="24"/>
      <c r="S21" s="21"/>
      <c r="T21" s="24"/>
      <c r="U21" s="26">
        <f t="shared" si="1"/>
        <v>0</v>
      </c>
      <c r="V21" s="26">
        <f t="shared" si="6"/>
        <v>0</v>
      </c>
      <c r="W21" s="27" t="str">
        <f t="shared" si="2"/>
        <v/>
      </c>
    </row>
    <row r="22" spans="1:32" x14ac:dyDescent="0.25">
      <c r="D22" s="22" t="s">
        <v>48</v>
      </c>
      <c r="E22" s="23">
        <v>22</v>
      </c>
      <c r="F22" s="25">
        <f t="shared" si="3"/>
        <v>8</v>
      </c>
      <c r="G22" s="24">
        <v>14</v>
      </c>
      <c r="H22" s="23">
        <v>3</v>
      </c>
      <c r="I22" s="17">
        <f t="shared" si="4"/>
        <v>0</v>
      </c>
      <c r="J22" s="24">
        <v>3</v>
      </c>
      <c r="K22" s="24">
        <v>2</v>
      </c>
      <c r="L22" s="24"/>
      <c r="M22" s="23">
        <v>2</v>
      </c>
      <c r="N22" s="17">
        <f t="shared" si="5"/>
        <v>0</v>
      </c>
      <c r="O22" s="24">
        <v>2</v>
      </c>
      <c r="P22" s="23"/>
      <c r="Q22" s="17">
        <f t="shared" si="0"/>
        <v>0</v>
      </c>
      <c r="R22" s="24"/>
      <c r="S22" s="21"/>
      <c r="T22" s="24">
        <v>1</v>
      </c>
      <c r="U22" s="26">
        <f t="shared" si="1"/>
        <v>29</v>
      </c>
      <c r="V22" s="26">
        <f t="shared" si="6"/>
        <v>21</v>
      </c>
      <c r="W22" s="27">
        <f t="shared" si="2"/>
        <v>28</v>
      </c>
    </row>
    <row r="23" spans="1:32" x14ac:dyDescent="0.25">
      <c r="D23" s="22" t="s">
        <v>49</v>
      </c>
      <c r="E23" s="23">
        <v>6</v>
      </c>
      <c r="F23" s="25">
        <f t="shared" si="3"/>
        <v>2</v>
      </c>
      <c r="G23" s="24">
        <v>4</v>
      </c>
      <c r="H23" s="23">
        <v>3</v>
      </c>
      <c r="I23" s="17">
        <f t="shared" si="4"/>
        <v>2</v>
      </c>
      <c r="J23" s="24">
        <v>1</v>
      </c>
      <c r="K23" s="24"/>
      <c r="L23" s="24"/>
      <c r="M23" s="23"/>
      <c r="N23" s="17">
        <f t="shared" si="5"/>
        <v>0</v>
      </c>
      <c r="O23" s="24"/>
      <c r="P23" s="23"/>
      <c r="Q23" s="17">
        <f t="shared" si="0"/>
        <v>0</v>
      </c>
      <c r="R23" s="24"/>
      <c r="S23" s="21"/>
      <c r="T23" s="24"/>
      <c r="U23" s="26">
        <f t="shared" si="1"/>
        <v>9</v>
      </c>
      <c r="V23" s="26">
        <f t="shared" si="6"/>
        <v>5</v>
      </c>
      <c r="W23" s="27">
        <f t="shared" si="2"/>
        <v>45</v>
      </c>
    </row>
    <row r="24" spans="1:32" x14ac:dyDescent="0.25">
      <c r="D24" s="22" t="s">
        <v>50</v>
      </c>
      <c r="E24" s="23">
        <v>34</v>
      </c>
      <c r="F24" s="25">
        <f t="shared" si="3"/>
        <v>11</v>
      </c>
      <c r="G24" s="24">
        <v>23</v>
      </c>
      <c r="H24" s="23">
        <v>7</v>
      </c>
      <c r="I24" s="17">
        <f t="shared" si="4"/>
        <v>2</v>
      </c>
      <c r="J24" s="24">
        <v>5</v>
      </c>
      <c r="K24" s="24">
        <v>7</v>
      </c>
      <c r="L24" s="24">
        <v>1</v>
      </c>
      <c r="M24" s="23">
        <v>1</v>
      </c>
      <c r="N24" s="17">
        <f t="shared" si="5"/>
        <v>0</v>
      </c>
      <c r="O24" s="24">
        <v>1</v>
      </c>
      <c r="P24" s="23"/>
      <c r="Q24" s="17">
        <f t="shared" si="0"/>
        <v>0</v>
      </c>
      <c r="R24" s="24"/>
      <c r="S24" s="21">
        <v>2</v>
      </c>
      <c r="T24" s="24">
        <v>1</v>
      </c>
      <c r="U24" s="26">
        <f t="shared" si="1"/>
        <v>50</v>
      </c>
      <c r="V24" s="26">
        <f t="shared" si="6"/>
        <v>37</v>
      </c>
      <c r="W24" s="27">
        <f t="shared" si="2"/>
        <v>26</v>
      </c>
    </row>
    <row r="25" spans="1:32" x14ac:dyDescent="0.25">
      <c r="C25">
        <v>2</v>
      </c>
      <c r="D25" s="22" t="s">
        <v>51</v>
      </c>
      <c r="E25" s="23"/>
      <c r="F25" s="25">
        <f t="shared" si="3"/>
        <v>0</v>
      </c>
      <c r="G25" s="24"/>
      <c r="H25" s="23">
        <v>3</v>
      </c>
      <c r="I25" s="17">
        <f t="shared" si="4"/>
        <v>2</v>
      </c>
      <c r="J25" s="24">
        <v>1</v>
      </c>
      <c r="K25" s="24"/>
      <c r="L25" s="24"/>
      <c r="M25" s="23"/>
      <c r="N25" s="17">
        <f t="shared" si="5"/>
        <v>0</v>
      </c>
      <c r="O25" s="24"/>
      <c r="P25" s="23"/>
      <c r="Q25" s="17">
        <f t="shared" si="0"/>
        <v>0</v>
      </c>
      <c r="R25" s="24"/>
      <c r="S25" s="21"/>
      <c r="T25" s="24"/>
      <c r="U25" s="26">
        <f t="shared" si="1"/>
        <v>3</v>
      </c>
      <c r="V25" s="26">
        <f t="shared" si="6"/>
        <v>1</v>
      </c>
      <c r="W25" s="27">
        <f t="shared" si="2"/>
        <v>67</v>
      </c>
    </row>
    <row r="26" spans="1:32" x14ac:dyDescent="0.25">
      <c r="C26">
        <v>3</v>
      </c>
      <c r="D26" s="22" t="s">
        <v>55</v>
      </c>
      <c r="E26" s="23">
        <v>20</v>
      </c>
      <c r="F26" s="25">
        <f t="shared" si="3"/>
        <v>5</v>
      </c>
      <c r="G26" s="24">
        <v>15</v>
      </c>
      <c r="H26" s="23">
        <v>5</v>
      </c>
      <c r="I26" s="17">
        <f t="shared" si="4"/>
        <v>2</v>
      </c>
      <c r="J26" s="24">
        <v>3</v>
      </c>
      <c r="K26" s="24">
        <v>1</v>
      </c>
      <c r="L26" s="24">
        <v>1</v>
      </c>
      <c r="M26" s="23">
        <v>7</v>
      </c>
      <c r="N26" s="17">
        <f t="shared" si="5"/>
        <v>5</v>
      </c>
      <c r="O26" s="24">
        <v>2</v>
      </c>
      <c r="P26" s="23">
        <v>3</v>
      </c>
      <c r="Q26" s="17">
        <f t="shared" si="0"/>
        <v>1</v>
      </c>
      <c r="R26" s="24">
        <v>2</v>
      </c>
      <c r="S26" s="21"/>
      <c r="T26" s="24">
        <v>2</v>
      </c>
      <c r="U26" s="26">
        <f t="shared" si="1"/>
        <v>37</v>
      </c>
      <c r="V26" s="26">
        <f t="shared" si="6"/>
        <v>24</v>
      </c>
      <c r="W26" s="27">
        <f t="shared" si="2"/>
        <v>36</v>
      </c>
    </row>
    <row r="27" spans="1:32" x14ac:dyDescent="0.25">
      <c r="A27" t="s">
        <v>30</v>
      </c>
      <c r="C27">
        <v>4</v>
      </c>
      <c r="D27" s="22" t="s">
        <v>52</v>
      </c>
      <c r="E27" s="23">
        <v>61</v>
      </c>
      <c r="F27" s="25">
        <f t="shared" si="3"/>
        <v>18</v>
      </c>
      <c r="G27" s="24">
        <v>43</v>
      </c>
      <c r="H27" s="23">
        <v>17</v>
      </c>
      <c r="I27" s="17">
        <f t="shared" si="4"/>
        <v>2</v>
      </c>
      <c r="J27" s="24">
        <v>15</v>
      </c>
      <c r="K27" s="24">
        <v>4</v>
      </c>
      <c r="L27" s="24">
        <v>3</v>
      </c>
      <c r="M27" s="23">
        <v>5</v>
      </c>
      <c r="N27" s="17">
        <f t="shared" si="5"/>
        <v>2</v>
      </c>
      <c r="O27" s="24">
        <v>3</v>
      </c>
      <c r="P27" s="23">
        <v>3</v>
      </c>
      <c r="Q27" s="17">
        <f t="shared" si="0"/>
        <v>2</v>
      </c>
      <c r="R27" s="24">
        <v>1</v>
      </c>
      <c r="S27" s="21"/>
      <c r="T27" s="24">
        <v>2</v>
      </c>
      <c r="U27" s="26">
        <f t="shared" si="1"/>
        <v>93</v>
      </c>
      <c r="V27" s="26">
        <f t="shared" si="6"/>
        <v>69</v>
      </c>
      <c r="W27" s="27">
        <f t="shared" si="2"/>
        <v>26</v>
      </c>
    </row>
    <row r="28" spans="1:32" s="15" customFormat="1" x14ac:dyDescent="0.25">
      <c r="D28" s="19" t="s">
        <v>18</v>
      </c>
      <c r="E28" s="20">
        <f t="shared" ref="E28:V28" si="7">SUM(E3:E27)</f>
        <v>487</v>
      </c>
      <c r="F28" s="20">
        <f>SUM(F3:F27)</f>
        <v>140</v>
      </c>
      <c r="G28" s="20">
        <f t="shared" si="7"/>
        <v>347</v>
      </c>
      <c r="H28" s="20">
        <f t="shared" si="7"/>
        <v>108</v>
      </c>
      <c r="I28" s="20">
        <f>SUM(I3:I27)</f>
        <v>32</v>
      </c>
      <c r="J28" s="20">
        <f t="shared" si="7"/>
        <v>76</v>
      </c>
      <c r="K28" s="20">
        <f t="shared" si="7"/>
        <v>67</v>
      </c>
      <c r="L28" s="20">
        <f t="shared" si="7"/>
        <v>20</v>
      </c>
      <c r="M28" s="20">
        <f t="shared" si="7"/>
        <v>29</v>
      </c>
      <c r="N28" s="20">
        <f>SUM(N3:N27)</f>
        <v>14</v>
      </c>
      <c r="O28" s="20">
        <f t="shared" si="7"/>
        <v>15</v>
      </c>
      <c r="P28" s="20">
        <f t="shared" si="7"/>
        <v>18</v>
      </c>
      <c r="Q28" s="20">
        <f>SUM(Q3:Q27)</f>
        <v>11</v>
      </c>
      <c r="R28" s="20">
        <f t="shared" si="7"/>
        <v>7</v>
      </c>
      <c r="S28" s="20">
        <f t="shared" si="7"/>
        <v>8</v>
      </c>
      <c r="T28" s="20">
        <f t="shared" si="7"/>
        <v>20</v>
      </c>
      <c r="U28" s="20">
        <f t="shared" si="7"/>
        <v>729</v>
      </c>
      <c r="V28" s="20">
        <f t="shared" si="7"/>
        <v>532</v>
      </c>
      <c r="W28" s="20">
        <f t="shared" ref="W28" si="8">IF(U28=0,"",ROUNDUP((100-100*(V28/U28)),0))</f>
        <v>28</v>
      </c>
      <c r="X28"/>
      <c r="Y28"/>
      <c r="Z28"/>
      <c r="AA28"/>
      <c r="AB28"/>
      <c r="AC28"/>
      <c r="AD28"/>
      <c r="AE28"/>
      <c r="AF28"/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3"/>
      <c r="O29" s="1"/>
      <c r="P29" s="1"/>
      <c r="Q29" s="1"/>
      <c r="R29" s="1"/>
      <c r="S29" s="1"/>
      <c r="T29" s="1"/>
      <c r="U29" s="1"/>
      <c r="V29" s="1"/>
      <c r="W29" s="1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3"/>
      <c r="O30" s="1"/>
      <c r="P30" s="1"/>
      <c r="Q30" s="1"/>
      <c r="R30" s="1"/>
      <c r="S30" s="1"/>
      <c r="T30" s="1"/>
      <c r="U30" s="1"/>
      <c r="V30" s="1"/>
      <c r="W30" s="1"/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  <c r="O31" s="1"/>
      <c r="P31" s="1"/>
      <c r="Q31" s="1"/>
      <c r="R31" s="1"/>
      <c r="S31" s="1"/>
      <c r="T31" s="1"/>
      <c r="U31" s="1"/>
      <c r="V31" s="1"/>
      <c r="W31" s="1"/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3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3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3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3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3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3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3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  <c r="O41" s="1"/>
      <c r="P41" s="1"/>
      <c r="Q41" s="1"/>
      <c r="R41" s="1"/>
      <c r="S41" s="1"/>
      <c r="T41" s="1"/>
      <c r="U41" s="1"/>
      <c r="V41" s="1"/>
      <c r="W41" s="1"/>
    </row>
    <row r="42" spans="1:23" s="1" customFormat="1" x14ac:dyDescent="0.25">
      <c r="N42" s="13"/>
    </row>
    <row r="43" spans="1:23" s="1" customFormat="1" x14ac:dyDescent="0.25">
      <c r="N43" s="13"/>
    </row>
    <row r="44" spans="1:23" s="1" customFormat="1" x14ac:dyDescent="0.25">
      <c r="N44" s="13"/>
    </row>
    <row r="45" spans="1:23" s="1" customFormat="1" x14ac:dyDescent="0.25">
      <c r="N45" s="13"/>
    </row>
    <row r="46" spans="1:23" s="1" customFormat="1" x14ac:dyDescent="0.25">
      <c r="N46" s="13"/>
    </row>
    <row r="47" spans="1:23" s="1" customFormat="1" x14ac:dyDescent="0.25">
      <c r="N47" s="13"/>
    </row>
    <row r="48" spans="1:23" s="1" customFormat="1" x14ac:dyDescent="0.25">
      <c r="N48" s="13"/>
    </row>
    <row r="49" spans="14:14" s="1" customFormat="1" x14ac:dyDescent="0.25">
      <c r="N49" s="13"/>
    </row>
    <row r="50" spans="14:14" s="1" customFormat="1" x14ac:dyDescent="0.25">
      <c r="N50" s="13"/>
    </row>
    <row r="51" spans="14:14" s="1" customFormat="1" x14ac:dyDescent="0.25">
      <c r="N51" s="13"/>
    </row>
    <row r="52" spans="14:14" s="1" customFormat="1" x14ac:dyDescent="0.25">
      <c r="N52" s="13"/>
    </row>
    <row r="53" spans="14:14" s="1" customFormat="1" x14ac:dyDescent="0.25">
      <c r="N53" s="13"/>
    </row>
    <row r="54" spans="14:14" s="1" customFormat="1" x14ac:dyDescent="0.25">
      <c r="N54" s="13"/>
    </row>
    <row r="55" spans="14:14" s="1" customFormat="1" x14ac:dyDescent="0.25">
      <c r="N55" s="13"/>
    </row>
    <row r="56" spans="14:14" s="1" customFormat="1" x14ac:dyDescent="0.25">
      <c r="N56" s="13"/>
    </row>
    <row r="57" spans="14:14" s="1" customFormat="1" x14ac:dyDescent="0.25">
      <c r="N57" s="13"/>
    </row>
    <row r="58" spans="14:14" s="1" customFormat="1" x14ac:dyDescent="0.25">
      <c r="N58" s="13"/>
    </row>
    <row r="59" spans="14:14" s="1" customFormat="1" x14ac:dyDescent="0.25">
      <c r="N59" s="13"/>
    </row>
    <row r="60" spans="14:14" s="1" customFormat="1" x14ac:dyDescent="0.25">
      <c r="N60" s="13"/>
    </row>
    <row r="61" spans="14:14" s="1" customFormat="1" x14ac:dyDescent="0.25">
      <c r="N61" s="13"/>
    </row>
    <row r="62" spans="14:14" s="1" customFormat="1" x14ac:dyDescent="0.25">
      <c r="N62" s="13"/>
    </row>
    <row r="63" spans="14:14" s="1" customFormat="1" x14ac:dyDescent="0.25">
      <c r="N63" s="13"/>
    </row>
    <row r="64" spans="14:14" s="1" customFormat="1" x14ac:dyDescent="0.25">
      <c r="N64" s="13"/>
    </row>
    <row r="65" spans="1:23" s="1" customFormat="1" x14ac:dyDescent="0.25">
      <c r="N65" s="13"/>
    </row>
    <row r="66" spans="1:23" s="1" customFormat="1" x14ac:dyDescent="0.25">
      <c r="N66" s="13"/>
    </row>
    <row r="67" spans="1:23" s="1" customFormat="1" x14ac:dyDescent="0.25">
      <c r="N67" s="13"/>
    </row>
    <row r="68" spans="1:23" s="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 s="12"/>
      <c r="O68"/>
      <c r="P68"/>
      <c r="Q68"/>
      <c r="R68"/>
      <c r="S68"/>
      <c r="T68"/>
      <c r="U68"/>
      <c r="V68"/>
      <c r="W68"/>
    </row>
    <row r="69" spans="1:23" s="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 s="12"/>
      <c r="O69"/>
      <c r="P69"/>
      <c r="Q69"/>
      <c r="R69"/>
      <c r="S69"/>
      <c r="T69"/>
      <c r="U69"/>
      <c r="V69"/>
      <c r="W69"/>
    </row>
    <row r="70" spans="1:23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 s="12"/>
      <c r="O70"/>
      <c r="P70"/>
      <c r="Q70"/>
      <c r="R70"/>
      <c r="S70"/>
      <c r="T70"/>
      <c r="U70"/>
      <c r="V70"/>
      <c r="W70"/>
    </row>
    <row r="71" spans="1:23" s="1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 s="12"/>
      <c r="O71"/>
      <c r="P71"/>
      <c r="Q71"/>
      <c r="R71"/>
      <c r="S71"/>
      <c r="T71"/>
      <c r="U71"/>
      <c r="V71"/>
      <c r="W71"/>
    </row>
    <row r="72" spans="1:23" s="1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 s="12"/>
      <c r="O72"/>
      <c r="P72"/>
      <c r="Q72"/>
      <c r="R72"/>
      <c r="S72"/>
      <c r="T72"/>
      <c r="U72"/>
      <c r="V72"/>
      <c r="W72"/>
    </row>
    <row r="73" spans="1:23" s="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 s="12"/>
      <c r="O73"/>
      <c r="P73"/>
      <c r="Q73"/>
      <c r="R73"/>
      <c r="S73"/>
      <c r="T73"/>
      <c r="U73"/>
      <c r="V73"/>
      <c r="W73"/>
    </row>
    <row r="74" spans="1:23" s="1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 s="12"/>
      <c r="O74"/>
      <c r="P74"/>
      <c r="Q74"/>
      <c r="R74"/>
      <c r="S74"/>
      <c r="T74"/>
      <c r="U74"/>
      <c r="V74"/>
      <c r="W74"/>
    </row>
    <row r="75" spans="1:23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 s="12"/>
      <c r="O75"/>
      <c r="P75"/>
      <c r="Q75"/>
      <c r="R75"/>
      <c r="S75"/>
      <c r="T75"/>
      <c r="U75"/>
      <c r="V75"/>
      <c r="W75"/>
    </row>
    <row r="76" spans="1:23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 s="12"/>
      <c r="O76"/>
      <c r="P76"/>
      <c r="Q76"/>
      <c r="R76"/>
      <c r="S76"/>
      <c r="T76"/>
      <c r="U76"/>
      <c r="V76"/>
      <c r="W76"/>
    </row>
    <row r="77" spans="1:23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 s="12"/>
      <c r="O77"/>
      <c r="P77"/>
      <c r="Q77"/>
      <c r="R77"/>
      <c r="S77"/>
      <c r="T77"/>
      <c r="U77"/>
      <c r="V77"/>
      <c r="W77"/>
    </row>
    <row r="78" spans="1:23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 s="12"/>
      <c r="O78"/>
      <c r="P78"/>
      <c r="Q78"/>
      <c r="R78"/>
      <c r="S78"/>
      <c r="T78"/>
      <c r="U78"/>
      <c r="V78"/>
      <c r="W78"/>
    </row>
    <row r="79" spans="1:23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 s="12"/>
      <c r="O79"/>
      <c r="P79"/>
      <c r="Q79"/>
      <c r="R79"/>
      <c r="S79"/>
      <c r="T79"/>
      <c r="U79"/>
      <c r="V79"/>
      <c r="W79"/>
    </row>
    <row r="80" spans="1:23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 s="12"/>
      <c r="O80"/>
      <c r="P80"/>
      <c r="Q80"/>
      <c r="R80"/>
      <c r="S80"/>
      <c r="T80"/>
      <c r="U80"/>
      <c r="V80"/>
      <c r="W80"/>
    </row>
    <row r="81" spans="1:23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 s="12"/>
      <c r="O81"/>
      <c r="P81"/>
      <c r="Q81"/>
      <c r="R81"/>
      <c r="S81"/>
      <c r="T81"/>
      <c r="U81"/>
      <c r="V81"/>
      <c r="W81"/>
    </row>
  </sheetData>
  <sheetProtection password="C5B5" sheet="1" objects="1" scenarios="1"/>
  <mergeCells count="10">
    <mergeCell ref="W1:W2"/>
    <mergeCell ref="P1:R1"/>
    <mergeCell ref="S1:T1"/>
    <mergeCell ref="U1:V1"/>
    <mergeCell ref="D1:D2"/>
    <mergeCell ref="E1:G1"/>
    <mergeCell ref="H1:J1"/>
    <mergeCell ref="M1:O1"/>
    <mergeCell ref="K1:K2"/>
    <mergeCell ref="L1:L2"/>
  </mergeCells>
  <conditionalFormatting sqref="W3:W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J17" sqref="J17"/>
    </sheetView>
  </sheetViews>
  <sheetFormatPr defaultRowHeight="15" x14ac:dyDescent="0.25"/>
  <cols>
    <col min="1" max="1" width="14.5703125" customWidth="1"/>
    <col min="2" max="2" width="6.28515625" customWidth="1"/>
    <col min="3" max="4" width="5.28515625" customWidth="1"/>
    <col min="5" max="5" width="4.140625" customWidth="1"/>
  </cols>
  <sheetData>
    <row r="1" spans="1:20" ht="26.25" x14ac:dyDescent="0.4">
      <c r="A1" s="11" t="s">
        <v>23</v>
      </c>
      <c r="H1" s="3"/>
    </row>
    <row r="3" spans="1:20" ht="30" x14ac:dyDescent="0.25">
      <c r="A3" s="34" t="s">
        <v>0</v>
      </c>
      <c r="B3" s="35" t="s">
        <v>19</v>
      </c>
      <c r="C3" s="37"/>
      <c r="D3" s="35" t="s">
        <v>22</v>
      </c>
      <c r="E3" s="37"/>
      <c r="F3" s="34" t="s">
        <v>1</v>
      </c>
      <c r="G3" s="34"/>
      <c r="H3" s="34" t="s">
        <v>2</v>
      </c>
      <c r="I3" s="34"/>
      <c r="J3" s="4" t="s">
        <v>3</v>
      </c>
      <c r="K3" s="4" t="s">
        <v>4</v>
      </c>
      <c r="L3" s="34" t="s">
        <v>5</v>
      </c>
      <c r="M3" s="34"/>
      <c r="N3" s="34" t="s">
        <v>6</v>
      </c>
      <c r="O3" s="34"/>
      <c r="P3" s="34" t="s">
        <v>14</v>
      </c>
      <c r="Q3" s="34"/>
      <c r="R3" s="34" t="s">
        <v>7</v>
      </c>
      <c r="S3" s="34"/>
      <c r="T3" s="4" t="s">
        <v>8</v>
      </c>
    </row>
    <row r="4" spans="1:20" ht="15.75" thickBot="1" x14ac:dyDescent="0.3">
      <c r="A4" s="34"/>
      <c r="B4" s="35"/>
      <c r="C4" s="36"/>
      <c r="D4" s="36"/>
      <c r="E4" s="37"/>
      <c r="F4" s="4" t="s">
        <v>10</v>
      </c>
      <c r="G4" s="4" t="s">
        <v>9</v>
      </c>
      <c r="H4" s="4" t="s">
        <v>10</v>
      </c>
      <c r="I4" s="4" t="s">
        <v>11</v>
      </c>
      <c r="J4" s="4"/>
      <c r="K4" s="4"/>
      <c r="L4" s="4" t="s">
        <v>10</v>
      </c>
      <c r="M4" s="4" t="s">
        <v>12</v>
      </c>
      <c r="N4" s="4" t="s">
        <v>10</v>
      </c>
      <c r="O4" s="4" t="s">
        <v>13</v>
      </c>
      <c r="P4" s="4" t="s">
        <v>15</v>
      </c>
      <c r="Q4" s="4" t="s">
        <v>16</v>
      </c>
      <c r="R4" s="4" t="s">
        <v>10</v>
      </c>
      <c r="S4" s="4" t="s">
        <v>17</v>
      </c>
      <c r="T4" s="4"/>
    </row>
    <row r="5" spans="1:20" ht="15.75" thickBot="1" x14ac:dyDescent="0.3">
      <c r="A5" s="2" t="s">
        <v>21</v>
      </c>
      <c r="B5" s="40"/>
      <c r="C5" s="41"/>
      <c r="D5" s="46"/>
      <c r="E5" s="47"/>
      <c r="F5" s="5">
        <v>27</v>
      </c>
      <c r="G5" s="5">
        <v>22</v>
      </c>
      <c r="H5" s="5"/>
      <c r="I5" s="5"/>
      <c r="J5" s="5">
        <v>11</v>
      </c>
      <c r="K5" s="5"/>
      <c r="L5" s="5"/>
      <c r="M5" s="5"/>
      <c r="N5" s="5"/>
      <c r="O5" s="5"/>
      <c r="P5" s="5"/>
      <c r="Q5" s="5"/>
      <c r="R5" s="5">
        <f>F5+H5+J5+K5+L5+N5</f>
        <v>38</v>
      </c>
      <c r="S5" s="5">
        <f>G5+I5+J5+K5+M5+O5</f>
        <v>33</v>
      </c>
      <c r="T5" s="6">
        <f>IF(R5=0,"",ROUNDUP((100-100*(S5/R5)),0))</f>
        <v>14</v>
      </c>
    </row>
    <row r="6" spans="1:20" ht="15.75" thickBot="1" x14ac:dyDescent="0.3">
      <c r="A6" s="2" t="s">
        <v>21</v>
      </c>
      <c r="B6" s="42"/>
      <c r="C6" s="43"/>
      <c r="D6" s="48"/>
      <c r="E6" s="49"/>
      <c r="F6" s="5">
        <v>61</v>
      </c>
      <c r="G6" s="5">
        <v>42</v>
      </c>
      <c r="H6" s="7">
        <v>31</v>
      </c>
      <c r="I6" s="7">
        <v>20</v>
      </c>
      <c r="J6" s="7">
        <v>20</v>
      </c>
      <c r="K6" s="7">
        <v>2</v>
      </c>
      <c r="L6" s="7">
        <v>1</v>
      </c>
      <c r="M6" s="7"/>
      <c r="N6" s="7"/>
      <c r="O6" s="7"/>
      <c r="P6" s="7"/>
      <c r="Q6" s="7">
        <v>2</v>
      </c>
      <c r="R6" s="7">
        <f t="shared" ref="R6:R8" si="0">F6+H6+J6+K6+L6+N6</f>
        <v>115</v>
      </c>
      <c r="S6" s="7">
        <f t="shared" ref="S6:S8" si="1">G6+I6+J6+K6+M6+O6</f>
        <v>84</v>
      </c>
      <c r="T6" s="6">
        <f t="shared" ref="T6:T9" si="2">IF(R6=0,"",ROUNDUP((100-100*(S6/R6)),0))</f>
        <v>27</v>
      </c>
    </row>
    <row r="7" spans="1:20" ht="15.75" thickBot="1" x14ac:dyDescent="0.3">
      <c r="A7" s="2" t="s">
        <v>21</v>
      </c>
      <c r="B7" s="42"/>
      <c r="C7" s="43"/>
      <c r="D7" s="48"/>
      <c r="E7" s="49"/>
      <c r="F7" s="5">
        <v>28</v>
      </c>
      <c r="G7" s="5">
        <v>22</v>
      </c>
      <c r="H7" s="7">
        <v>18</v>
      </c>
      <c r="I7" s="7">
        <v>9</v>
      </c>
      <c r="J7" s="7">
        <v>8</v>
      </c>
      <c r="K7" s="7">
        <v>1</v>
      </c>
      <c r="L7" s="7"/>
      <c r="M7" s="7"/>
      <c r="N7" s="7"/>
      <c r="O7" s="7"/>
      <c r="P7" s="7">
        <v>3</v>
      </c>
      <c r="Q7" s="7">
        <v>1</v>
      </c>
      <c r="R7" s="7">
        <f t="shared" si="0"/>
        <v>55</v>
      </c>
      <c r="S7" s="7">
        <f t="shared" si="1"/>
        <v>40</v>
      </c>
      <c r="T7" s="6">
        <f t="shared" si="2"/>
        <v>28</v>
      </c>
    </row>
    <row r="8" spans="1:20" ht="15.75" thickBot="1" x14ac:dyDescent="0.3">
      <c r="A8" s="2" t="s">
        <v>21</v>
      </c>
      <c r="B8" s="44"/>
      <c r="C8" s="45"/>
      <c r="D8" s="50"/>
      <c r="E8" s="51"/>
      <c r="F8" s="5">
        <v>24</v>
      </c>
      <c r="G8" s="5">
        <v>13</v>
      </c>
      <c r="H8" s="7">
        <v>4</v>
      </c>
      <c r="I8" s="7">
        <v>3</v>
      </c>
      <c r="J8" s="7">
        <v>5</v>
      </c>
      <c r="K8" s="7"/>
      <c r="L8" s="7">
        <v>3</v>
      </c>
      <c r="M8" s="7">
        <v>2</v>
      </c>
      <c r="N8" s="7"/>
      <c r="O8" s="7"/>
      <c r="P8" s="7"/>
      <c r="Q8" s="7"/>
      <c r="R8" s="7">
        <f t="shared" si="0"/>
        <v>36</v>
      </c>
      <c r="S8" s="7">
        <f t="shared" si="1"/>
        <v>23</v>
      </c>
      <c r="T8" s="6">
        <f t="shared" si="2"/>
        <v>37</v>
      </c>
    </row>
    <row r="9" spans="1:20" ht="15.75" thickBot="1" x14ac:dyDescent="0.3">
      <c r="A9" s="10" t="s">
        <v>20</v>
      </c>
      <c r="B9" s="38"/>
      <c r="C9" s="39"/>
      <c r="D9" s="38"/>
      <c r="E9" s="39"/>
      <c r="F9" s="8">
        <f t="shared" ref="F9:S9" si="3">SUM(F5:F8)</f>
        <v>140</v>
      </c>
      <c r="G9" s="8">
        <f t="shared" si="3"/>
        <v>99</v>
      </c>
      <c r="H9" s="8">
        <f t="shared" si="3"/>
        <v>53</v>
      </c>
      <c r="I9" s="8">
        <f t="shared" si="3"/>
        <v>32</v>
      </c>
      <c r="J9" s="8">
        <f t="shared" si="3"/>
        <v>44</v>
      </c>
      <c r="K9" s="8">
        <f t="shared" si="3"/>
        <v>3</v>
      </c>
      <c r="L9" s="8">
        <f t="shared" si="3"/>
        <v>4</v>
      </c>
      <c r="M9" s="8">
        <f t="shared" si="3"/>
        <v>2</v>
      </c>
      <c r="N9" s="8">
        <f t="shared" si="3"/>
        <v>0</v>
      </c>
      <c r="O9" s="8">
        <f t="shared" si="3"/>
        <v>0</v>
      </c>
      <c r="P9" s="8">
        <f t="shared" si="3"/>
        <v>3</v>
      </c>
      <c r="Q9" s="8">
        <f t="shared" si="3"/>
        <v>3</v>
      </c>
      <c r="R9" s="8">
        <f t="shared" si="3"/>
        <v>244</v>
      </c>
      <c r="S9" s="8">
        <f t="shared" si="3"/>
        <v>180</v>
      </c>
      <c r="T9" s="9">
        <f t="shared" si="2"/>
        <v>27</v>
      </c>
    </row>
  </sheetData>
  <mergeCells count="20">
    <mergeCell ref="R3:S3"/>
    <mergeCell ref="B4:E4"/>
    <mergeCell ref="B3:C3"/>
    <mergeCell ref="D3:E3"/>
    <mergeCell ref="B9:C9"/>
    <mergeCell ref="D9:E9"/>
    <mergeCell ref="B5:C5"/>
    <mergeCell ref="P3:Q3"/>
    <mergeCell ref="B6:C6"/>
    <mergeCell ref="B7:C7"/>
    <mergeCell ref="B8:C8"/>
    <mergeCell ref="D5:E5"/>
    <mergeCell ref="D6:E6"/>
    <mergeCell ref="D7:E7"/>
    <mergeCell ref="D8:E8"/>
    <mergeCell ref="A3:A4"/>
    <mergeCell ref="F3:G3"/>
    <mergeCell ref="H3:I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ТТД игроков</vt:lpstr>
      <vt:lpstr>ТТД Команды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2018-12-11T05:06:27Z</dcterms:modified>
</cp:coreProperties>
</file>